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20" yWindow="60" windowWidth="12120" windowHeight="8580"/>
  </bookViews>
  <sheets>
    <sheet name="Лист1" sheetId="4" r:id="rId1"/>
  </sheets>
  <definedNames>
    <definedName name="_xlnm._FilterDatabase" localSheetId="0" hidden="1">Лист1!$A$6:$I$7</definedName>
    <definedName name="_xlnm.Print_Titles" localSheetId="0">Лист1!$6:$6</definedName>
    <definedName name="_xlnm.Print_Area" localSheetId="0">Лист1!$A$1:$I$53</definedName>
  </definedNames>
  <calcPr calcId="125725"/>
</workbook>
</file>

<file path=xl/calcChain.xml><?xml version="1.0" encoding="utf-8"?>
<calcChain xmlns="http://schemas.openxmlformats.org/spreadsheetml/2006/main">
  <c r="H47" i="4"/>
  <c r="H43"/>
  <c r="G10"/>
  <c r="G9" s="1"/>
  <c r="G43"/>
  <c r="H46"/>
  <c r="G47"/>
  <c r="G29"/>
  <c r="G28" s="1"/>
  <c r="I32"/>
  <c r="H13"/>
  <c r="G13"/>
  <c r="I19"/>
  <c r="G38"/>
  <c r="I36"/>
  <c r="I35"/>
  <c r="I34"/>
  <c r="I33"/>
  <c r="I23" s="1"/>
  <c r="I52"/>
  <c r="H29"/>
  <c r="H28" s="1"/>
  <c r="H24"/>
  <c r="G24"/>
  <c r="G46"/>
  <c r="H41"/>
  <c r="G41"/>
  <c r="H38"/>
  <c r="H20"/>
  <c r="G20"/>
  <c r="I17"/>
  <c r="I18"/>
  <c r="I21"/>
  <c r="I22"/>
  <c r="I25"/>
  <c r="I30"/>
  <c r="I31"/>
  <c r="I39"/>
  <c r="I42"/>
  <c r="I44"/>
  <c r="I48"/>
  <c r="I49"/>
  <c r="I50"/>
  <c r="I51"/>
  <c r="I16"/>
  <c r="I15"/>
  <c r="I14"/>
  <c r="I12"/>
  <c r="I11"/>
  <c r="H10"/>
  <c r="H37"/>
  <c r="G37"/>
  <c r="H9" l="1"/>
  <c r="G7"/>
  <c r="H40"/>
  <c r="I47"/>
  <c r="G40"/>
  <c r="I41"/>
  <c r="I37"/>
  <c r="I29"/>
  <c r="I28"/>
  <c r="I24"/>
  <c r="I46"/>
  <c r="I43"/>
  <c r="I38"/>
  <c r="I20"/>
  <c r="I13"/>
  <c r="I10"/>
  <c r="I40" l="1"/>
  <c r="H7"/>
  <c r="I7" l="1"/>
  <c r="I9"/>
</calcChain>
</file>

<file path=xl/sharedStrings.xml><?xml version="1.0" encoding="utf-8"?>
<sst xmlns="http://schemas.openxmlformats.org/spreadsheetml/2006/main" count="238" uniqueCount="82">
  <si>
    <t>Наименование</t>
  </si>
  <si>
    <t>Рз</t>
  </si>
  <si>
    <t>Пр</t>
  </si>
  <si>
    <t>ЦСР</t>
  </si>
  <si>
    <t>Вр</t>
  </si>
  <si>
    <t>(тыс. руб.)</t>
  </si>
  <si>
    <t>Код</t>
  </si>
  <si>
    <t>3</t>
  </si>
  <si>
    <t>4</t>
  </si>
  <si>
    <t>6</t>
  </si>
  <si>
    <t>7</t>
  </si>
  <si>
    <t>9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</si>
  <si>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</si>
  <si>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</si>
  <si>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</si>
  <si>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</si>
  <si>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</si>
  <si>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</si>
  <si>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</si>
  <si>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</si>
  <si>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</si>
  <si>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</si>
  <si>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</si>
  <si>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</si>
  <si>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</si>
  <si>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</si>
  <si>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НАЦИОНАЛЬНАЯ ОБОРОНА</t>
  </si>
  <si>
    <t>Осуществление первичного воинского учета на территориях где отсутствует военный комиссариат</t>
  </si>
  <si>
    <t>НАЦИОНАЛЬНАЯ ЭКОНОМИКА</t>
  </si>
  <si>
    <t>Мероприятия в области строительства, архитектуры и градостроительства</t>
  </si>
  <si>
    <t>ЖИЛИЩНО-КОММУНАЛЬНОЕ ХОЗЯЙСТВО</t>
  </si>
  <si>
    <t>Благоустройство территории СМО (ГМО)</t>
  </si>
  <si>
    <t>Уличное освещение</t>
  </si>
  <si>
    <t>КУЛЬТУРА, КИНЕМАТОГРАФИЯ</t>
  </si>
  <si>
    <t>Дворцы и дома культуры, другие учреждения культуры и средства массовой информации</t>
  </si>
  <si>
    <t>01</t>
  </si>
  <si>
    <t>00</t>
  </si>
  <si>
    <t>0000000000</t>
  </si>
  <si>
    <t>000</t>
  </si>
  <si>
    <t>02</t>
  </si>
  <si>
    <t>7810100120</t>
  </si>
  <si>
    <t>121</t>
  </si>
  <si>
    <t>129</t>
  </si>
  <si>
    <t>04</t>
  </si>
  <si>
    <t>7810200120</t>
  </si>
  <si>
    <t>242</t>
  </si>
  <si>
    <t>244</t>
  </si>
  <si>
    <t>831</t>
  </si>
  <si>
    <t>850</t>
  </si>
  <si>
    <t>851</t>
  </si>
  <si>
    <t>852</t>
  </si>
  <si>
    <t>853</t>
  </si>
  <si>
    <t>06</t>
  </si>
  <si>
    <t>540</t>
  </si>
  <si>
    <t>03</t>
  </si>
  <si>
    <t>7810451180</t>
  </si>
  <si>
    <t>12</t>
  </si>
  <si>
    <t>7840317510</t>
  </si>
  <si>
    <t>05</t>
  </si>
  <si>
    <t>7860115520</t>
  </si>
  <si>
    <t>7860215520</t>
  </si>
  <si>
    <t>08</t>
  </si>
  <si>
    <t>7830105200</t>
  </si>
  <si>
    <t>Расходы бюджета-ВСЕГО</t>
  </si>
  <si>
    <t>Отчет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</si>
  <si>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</si>
  <si>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</si>
  <si>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</si>
  <si>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09</t>
  </si>
  <si>
    <t>7890190550</t>
  </si>
  <si>
    <t>ОБЕСПЕЧЕНИЕ ПРОВЕДЕНИЯ ВЫБОРОВ И РЕФЕРЕНДУМОВ</t>
  </si>
  <si>
    <t>07</t>
  </si>
  <si>
    <t>7890290560</t>
  </si>
  <si>
    <t>Утверждено по бюджету на
2021 год</t>
  </si>
  <si>
    <t>Исполнение за 2021 год</t>
  </si>
  <si>
    <t>% выполнения к утвержденному плану 2021 года</t>
  </si>
  <si>
    <t>Закупка энергетических ресурсов</t>
  </si>
  <si>
    <t>247</t>
  </si>
  <si>
    <t>Закупка товаров, работ, услуг в целях капитального ремонта государственного (муниципального) имущества</t>
  </si>
  <si>
    <t>243</t>
  </si>
  <si>
    <t>об исполнении бюджетных ассигнований  по разделам, подразделам, целевым статьям и  видам расходов классификации расходов бюджетов в ведомственной структуре расходов Березовского СМО РК за 1 полугодие 2021 года</t>
  </si>
  <si>
    <t>78105М5010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</si>
</sst>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0.0"/>
  </numFmts>
  <fonts count="10">
    <font>
      <sz val="10"/>
      <name val="Arial Cyr"/>
      <charset val="204"/>
    </font>
    <font>
      <sz val="12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right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 shrinkToFit="1"/>
    </xf>
    <xf numFmtId="0" fontId="3" fillId="0" borderId="17" xfId="0" applyFont="1" applyBorder="1" applyAlignment="1">
      <alignment horizontal="left" vertical="top" wrapText="1" shrinkToFit="1"/>
    </xf>
    <xf numFmtId="165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CFE90"/>
      <rgbColor rgb="000000FF"/>
      <rgbColor rgb="00FEF694"/>
      <rgbColor rgb="00FF00FF"/>
      <rgbColor rgb="009F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EDFFC1"/>
      <rgbColor rgb="00FFFFCC"/>
      <rgbColor rgb="00C1E0FF"/>
      <rgbColor rgb="00FFEFFF"/>
      <rgbColor rgb="00E9D6FE"/>
      <rgbColor rgb="00FFE2C5"/>
      <rgbColor rgb="003366FF"/>
      <rgbColor rgb="0033CCCC"/>
      <rgbColor rgb="0099CC00"/>
      <rgbColor rgb="00FFDA8F"/>
      <rgbColor rgb="00FFCC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239487</xdr:rowOff>
    </xdr:from>
    <xdr:to>
      <xdr:col>10</xdr:col>
      <xdr:colOff>330645</xdr:colOff>
      <xdr:row>3</xdr:row>
      <xdr:rowOff>273845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10896598" y="239487"/>
          <a:ext cx="3483430" cy="1654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rtl="0"/>
          <a: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Приложение 2                 </a:t>
          </a:r>
          <a:endParaRPr lang="ru-RU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от  07.07.2021 г. № 7/1</a:t>
          </a:r>
          <a:endParaRPr lang="ru-RU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Другая 2">
      <a:dk1>
        <a:sysClr val="windowText" lastClr="000000"/>
      </a:dk1>
      <a:lt1>
        <a:srgbClr val="FFFFFF"/>
      </a:lt1>
      <a:dk2>
        <a:srgbClr val="323232"/>
      </a:dk2>
      <a:lt2>
        <a:srgbClr val="DED8C8"/>
      </a:lt2>
      <a:accent1>
        <a:srgbClr val="FF9900"/>
      </a:accent1>
      <a:accent2>
        <a:srgbClr val="F42094"/>
      </a:accent2>
      <a:accent3>
        <a:srgbClr val="0000FF"/>
      </a:accent3>
      <a:accent4>
        <a:srgbClr val="00FF99"/>
      </a:accent4>
      <a:accent5>
        <a:srgbClr val="9966FF"/>
      </a:accent5>
      <a:accent6>
        <a:srgbClr val="FFFF66"/>
      </a:accent6>
      <a:hlink>
        <a:srgbClr val="6B9F25"/>
      </a:hlink>
      <a:folHlink>
        <a:srgbClr val="F9CC5D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3"/>
  <sheetViews>
    <sheetView tabSelected="1" zoomScale="80" zoomScaleNormal="80" zoomScaleSheetLayoutView="70" workbookViewId="0">
      <selection activeCell="G25" sqref="G25"/>
    </sheetView>
  </sheetViews>
  <sheetFormatPr defaultRowHeight="15"/>
  <cols>
    <col min="1" max="1" width="69.42578125" style="2" customWidth="1"/>
    <col min="2" max="2" width="7.5703125" style="2" customWidth="1"/>
    <col min="3" max="3" width="6.42578125" style="3" customWidth="1"/>
    <col min="4" max="4" width="6.5703125" style="3" customWidth="1"/>
    <col min="5" max="5" width="12.28515625" style="3" customWidth="1"/>
    <col min="6" max="6" width="6.140625" style="3" customWidth="1"/>
    <col min="7" max="7" width="14.140625" style="1" customWidth="1"/>
    <col min="8" max="8" width="14.5703125" style="2" customWidth="1"/>
    <col min="9" max="9" width="14.7109375" style="2" customWidth="1"/>
    <col min="10" max="10" width="16.85546875" style="2" customWidth="1"/>
    <col min="11" max="16384" width="9.140625" style="2"/>
  </cols>
  <sheetData>
    <row r="1" spans="1:9" ht="66.75" customHeight="1">
      <c r="A1" s="37"/>
      <c r="B1" s="37"/>
      <c r="C1" s="38"/>
      <c r="D1" s="38"/>
      <c r="E1" s="38"/>
      <c r="F1" s="38"/>
      <c r="G1" s="39"/>
      <c r="H1" s="37"/>
      <c r="I1" s="37"/>
    </row>
    <row r="2" spans="1:9" ht="24" customHeight="1">
      <c r="A2" s="43" t="s">
        <v>64</v>
      </c>
      <c r="B2" s="43"/>
      <c r="C2" s="43"/>
      <c r="D2" s="43"/>
      <c r="E2" s="43"/>
      <c r="F2" s="43"/>
      <c r="G2" s="43"/>
      <c r="H2" s="43"/>
      <c r="I2" s="43"/>
    </row>
    <row r="3" spans="1:9" ht="36" customHeight="1">
      <c r="A3" s="43" t="s">
        <v>80</v>
      </c>
      <c r="B3" s="43"/>
      <c r="C3" s="43"/>
      <c r="D3" s="43"/>
      <c r="E3" s="43"/>
      <c r="F3" s="43"/>
      <c r="G3" s="43"/>
      <c r="H3" s="43"/>
      <c r="I3" s="43"/>
    </row>
    <row r="4" spans="1:9" ht="23.45" customHeight="1" thickBot="1">
      <c r="A4" s="40"/>
      <c r="B4" s="40"/>
      <c r="C4" s="38"/>
      <c r="D4" s="38"/>
      <c r="E4" s="38"/>
      <c r="F4" s="41"/>
      <c r="G4" s="42"/>
      <c r="H4" s="44" t="s">
        <v>5</v>
      </c>
      <c r="I4" s="44"/>
    </row>
    <row r="5" spans="1:9" ht="71.45" customHeight="1">
      <c r="A5" s="4" t="s">
        <v>0</v>
      </c>
      <c r="B5" s="5" t="s">
        <v>6</v>
      </c>
      <c r="C5" s="6" t="s">
        <v>1</v>
      </c>
      <c r="D5" s="6" t="s">
        <v>2</v>
      </c>
      <c r="E5" s="6" t="s">
        <v>3</v>
      </c>
      <c r="F5" s="7" t="s">
        <v>4</v>
      </c>
      <c r="G5" s="8" t="s">
        <v>73</v>
      </c>
      <c r="H5" s="9" t="s">
        <v>74</v>
      </c>
      <c r="I5" s="4" t="s">
        <v>75</v>
      </c>
    </row>
    <row r="6" spans="1:9" ht="15.75" thickBot="1">
      <c r="A6" s="10">
        <v>1</v>
      </c>
      <c r="B6" s="11">
        <v>2</v>
      </c>
      <c r="C6" s="12" t="s">
        <v>7</v>
      </c>
      <c r="D6" s="12" t="s">
        <v>8</v>
      </c>
      <c r="E6" s="13">
        <v>5</v>
      </c>
      <c r="F6" s="14" t="s">
        <v>9</v>
      </c>
      <c r="G6" s="15" t="s">
        <v>10</v>
      </c>
      <c r="H6" s="16" t="s">
        <v>11</v>
      </c>
      <c r="I6" s="10">
        <v>10</v>
      </c>
    </row>
    <row r="7" spans="1:9" ht="33" customHeight="1">
      <c r="A7" s="17" t="s">
        <v>63</v>
      </c>
      <c r="B7" s="18" t="s">
        <v>38</v>
      </c>
      <c r="C7" s="19" t="s">
        <v>36</v>
      </c>
      <c r="D7" s="19" t="s">
        <v>36</v>
      </c>
      <c r="E7" s="19" t="s">
        <v>37</v>
      </c>
      <c r="F7" s="20" t="s">
        <v>38</v>
      </c>
      <c r="G7" s="21">
        <f>G9+G28+G37+G40+G46+G33</f>
        <v>2903.5</v>
      </c>
      <c r="H7" s="21">
        <f>H9+H28+H37+H40+H46</f>
        <v>1000.0999999999999</v>
      </c>
      <c r="I7" s="22">
        <f>H7*100/G7</f>
        <v>34.444635784398137</v>
      </c>
    </row>
    <row r="8" spans="1:9">
      <c r="A8" s="23"/>
      <c r="B8" s="23"/>
      <c r="C8" s="24"/>
      <c r="D8" s="24"/>
      <c r="E8" s="24"/>
      <c r="F8" s="24"/>
      <c r="G8" s="25"/>
      <c r="H8" s="26"/>
      <c r="I8" s="23"/>
    </row>
    <row r="9" spans="1:9" ht="21" customHeight="1">
      <c r="A9" s="34" t="s">
        <v>12</v>
      </c>
      <c r="B9" s="27">
        <v>954</v>
      </c>
      <c r="C9" s="28" t="s">
        <v>35</v>
      </c>
      <c r="D9" s="28" t="s">
        <v>36</v>
      </c>
      <c r="E9" s="28" t="s">
        <v>37</v>
      </c>
      <c r="F9" s="28" t="s">
        <v>38</v>
      </c>
      <c r="G9" s="29">
        <f>G10+G13</f>
        <v>1579.9</v>
      </c>
      <c r="H9" s="29">
        <f>H10+H13</f>
        <v>622.4</v>
      </c>
      <c r="I9" s="30">
        <f t="shared" ref="I9:I16" si="0">H9*100/G9</f>
        <v>39.394898411291848</v>
      </c>
    </row>
    <row r="10" spans="1:9" ht="25.5">
      <c r="A10" s="34" t="s">
        <v>13</v>
      </c>
      <c r="B10" s="27">
        <v>954</v>
      </c>
      <c r="C10" s="28" t="s">
        <v>35</v>
      </c>
      <c r="D10" s="28" t="s">
        <v>39</v>
      </c>
      <c r="E10" s="28" t="s">
        <v>37</v>
      </c>
      <c r="F10" s="28" t="s">
        <v>38</v>
      </c>
      <c r="G10" s="29">
        <f>G11+G12+G24</f>
        <v>468.4</v>
      </c>
      <c r="H10" s="31">
        <f>H11+H12</f>
        <v>214.70000000000002</v>
      </c>
      <c r="I10" s="30">
        <f t="shared" si="0"/>
        <v>45.83689154568745</v>
      </c>
    </row>
    <row r="11" spans="1:9">
      <c r="A11" s="35" t="s">
        <v>14</v>
      </c>
      <c r="B11" s="23">
        <v>954</v>
      </c>
      <c r="C11" s="24" t="s">
        <v>35</v>
      </c>
      <c r="D11" s="24" t="s">
        <v>39</v>
      </c>
      <c r="E11" s="24" t="s">
        <v>40</v>
      </c>
      <c r="F11" s="24" t="s">
        <v>41</v>
      </c>
      <c r="G11" s="25">
        <v>347.9</v>
      </c>
      <c r="H11" s="32">
        <v>166.3</v>
      </c>
      <c r="I11" s="32">
        <f t="shared" si="0"/>
        <v>47.801092267893075</v>
      </c>
    </row>
    <row r="12" spans="1:9" ht="38.25">
      <c r="A12" s="35" t="s">
        <v>15</v>
      </c>
      <c r="B12" s="23">
        <v>954</v>
      </c>
      <c r="C12" s="24" t="s">
        <v>35</v>
      </c>
      <c r="D12" s="24" t="s">
        <v>39</v>
      </c>
      <c r="E12" s="24" t="s">
        <v>40</v>
      </c>
      <c r="F12" s="24" t="s">
        <v>42</v>
      </c>
      <c r="G12" s="25">
        <v>103</v>
      </c>
      <c r="H12" s="26">
        <v>48.4</v>
      </c>
      <c r="I12" s="32">
        <f t="shared" si="0"/>
        <v>46.990291262135919</v>
      </c>
    </row>
    <row r="13" spans="1:9" ht="38.25">
      <c r="A13" s="34" t="s">
        <v>16</v>
      </c>
      <c r="B13" s="27">
        <v>954</v>
      </c>
      <c r="C13" s="28" t="s">
        <v>35</v>
      </c>
      <c r="D13" s="28" t="s">
        <v>43</v>
      </c>
      <c r="E13" s="28" t="s">
        <v>37</v>
      </c>
      <c r="F13" s="28" t="s">
        <v>38</v>
      </c>
      <c r="G13" s="29">
        <f>G14+G15+G16+G17+G18+G20+G19</f>
        <v>1111.5</v>
      </c>
      <c r="H13" s="36">
        <f>H14+H15+H16+H17+H18+H20+H19</f>
        <v>407.7</v>
      </c>
      <c r="I13" s="30">
        <f t="shared" si="0"/>
        <v>36.680161943319838</v>
      </c>
    </row>
    <row r="14" spans="1:9">
      <c r="A14" s="35" t="s">
        <v>14</v>
      </c>
      <c r="B14" s="23">
        <v>954</v>
      </c>
      <c r="C14" s="24" t="s">
        <v>35</v>
      </c>
      <c r="D14" s="24" t="s">
        <v>43</v>
      </c>
      <c r="E14" s="24" t="s">
        <v>44</v>
      </c>
      <c r="F14" s="24" t="s">
        <v>41</v>
      </c>
      <c r="G14" s="25">
        <v>403.5</v>
      </c>
      <c r="H14" s="26">
        <v>176.4</v>
      </c>
      <c r="I14" s="32">
        <f t="shared" si="0"/>
        <v>43.717472118959108</v>
      </c>
    </row>
    <row r="15" spans="1:9" ht="38.25">
      <c r="A15" s="35" t="s">
        <v>15</v>
      </c>
      <c r="B15" s="23">
        <v>954</v>
      </c>
      <c r="C15" s="24" t="s">
        <v>35</v>
      </c>
      <c r="D15" s="24" t="s">
        <v>43</v>
      </c>
      <c r="E15" s="24" t="s">
        <v>44</v>
      </c>
      <c r="F15" s="24" t="s">
        <v>42</v>
      </c>
      <c r="G15" s="25">
        <v>121.8</v>
      </c>
      <c r="H15" s="32">
        <v>52.9</v>
      </c>
      <c r="I15" s="32">
        <f t="shared" si="0"/>
        <v>43.431855500821023</v>
      </c>
    </row>
    <row r="16" spans="1:9" ht="25.5" hidden="1">
      <c r="A16" s="35" t="s">
        <v>17</v>
      </c>
      <c r="B16" s="23">
        <v>954</v>
      </c>
      <c r="C16" s="24" t="s">
        <v>35</v>
      </c>
      <c r="D16" s="24" t="s">
        <v>43</v>
      </c>
      <c r="E16" s="24" t="s">
        <v>44</v>
      </c>
      <c r="F16" s="24" t="s">
        <v>45</v>
      </c>
      <c r="G16" s="25"/>
      <c r="H16" s="26"/>
      <c r="I16" s="32" t="e">
        <f t="shared" si="0"/>
        <v>#DIV/0!</v>
      </c>
    </row>
    <row r="17" spans="1:9" ht="25.5">
      <c r="A17" s="35" t="s">
        <v>18</v>
      </c>
      <c r="B17" s="23">
        <v>954</v>
      </c>
      <c r="C17" s="24" t="s">
        <v>35</v>
      </c>
      <c r="D17" s="24" t="s">
        <v>43</v>
      </c>
      <c r="E17" s="24" t="s">
        <v>44</v>
      </c>
      <c r="F17" s="24" t="s">
        <v>46</v>
      </c>
      <c r="G17" s="25">
        <v>459.9</v>
      </c>
      <c r="H17" s="26">
        <v>163.1</v>
      </c>
      <c r="I17" s="32">
        <f t="shared" ref="I17:I52" si="1">H17*100/G17</f>
        <v>35.464231354642315</v>
      </c>
    </row>
    <row r="18" spans="1:9" ht="25.5" hidden="1">
      <c r="A18" s="35" t="s">
        <v>19</v>
      </c>
      <c r="B18" s="23">
        <v>954</v>
      </c>
      <c r="C18" s="24" t="s">
        <v>35</v>
      </c>
      <c r="D18" s="24" t="s">
        <v>43</v>
      </c>
      <c r="E18" s="24" t="s">
        <v>44</v>
      </c>
      <c r="F18" s="24" t="s">
        <v>47</v>
      </c>
      <c r="G18" s="25">
        <v>0</v>
      </c>
      <c r="H18" s="26">
        <v>0</v>
      </c>
      <c r="I18" s="32" t="e">
        <f t="shared" si="1"/>
        <v>#DIV/0!</v>
      </c>
    </row>
    <row r="19" spans="1:9">
      <c r="A19" s="35" t="s">
        <v>76</v>
      </c>
      <c r="B19" s="23">
        <v>954</v>
      </c>
      <c r="C19" s="24" t="s">
        <v>35</v>
      </c>
      <c r="D19" s="24" t="s">
        <v>43</v>
      </c>
      <c r="E19" s="24" t="s">
        <v>44</v>
      </c>
      <c r="F19" s="24" t="s">
        <v>77</v>
      </c>
      <c r="G19" s="25">
        <v>54</v>
      </c>
      <c r="H19" s="26">
        <v>15.3</v>
      </c>
      <c r="I19" s="32">
        <f t="shared" ref="I19" si="2">H19*100/G19</f>
        <v>28.333333333333332</v>
      </c>
    </row>
    <row r="20" spans="1:9">
      <c r="A20" s="35" t="s">
        <v>20</v>
      </c>
      <c r="B20" s="23">
        <v>954</v>
      </c>
      <c r="C20" s="24" t="s">
        <v>35</v>
      </c>
      <c r="D20" s="24" t="s">
        <v>43</v>
      </c>
      <c r="E20" s="24" t="s">
        <v>44</v>
      </c>
      <c r="F20" s="24" t="s">
        <v>48</v>
      </c>
      <c r="G20" s="25">
        <f>G21+G22+G23</f>
        <v>72.3</v>
      </c>
      <c r="H20" s="26">
        <f>H21+H22+H23</f>
        <v>0</v>
      </c>
      <c r="I20" s="32">
        <f t="shared" si="1"/>
        <v>0</v>
      </c>
    </row>
    <row r="21" spans="1:9">
      <c r="A21" s="35" t="s">
        <v>21</v>
      </c>
      <c r="B21" s="23">
        <v>954</v>
      </c>
      <c r="C21" s="24" t="s">
        <v>35</v>
      </c>
      <c r="D21" s="24" t="s">
        <v>43</v>
      </c>
      <c r="E21" s="24" t="s">
        <v>44</v>
      </c>
      <c r="F21" s="24" t="s">
        <v>49</v>
      </c>
      <c r="G21" s="25">
        <v>2.9</v>
      </c>
      <c r="H21" s="26">
        <v>0</v>
      </c>
      <c r="I21" s="32">
        <f t="shared" si="1"/>
        <v>0</v>
      </c>
    </row>
    <row r="22" spans="1:9">
      <c r="A22" s="35" t="s">
        <v>22</v>
      </c>
      <c r="B22" s="23">
        <v>954</v>
      </c>
      <c r="C22" s="24" t="s">
        <v>35</v>
      </c>
      <c r="D22" s="24" t="s">
        <v>43</v>
      </c>
      <c r="E22" s="24" t="s">
        <v>44</v>
      </c>
      <c r="F22" s="24" t="s">
        <v>50</v>
      </c>
      <c r="G22" s="25">
        <v>9.4</v>
      </c>
      <c r="H22" s="26">
        <v>0</v>
      </c>
      <c r="I22" s="32">
        <f t="shared" si="1"/>
        <v>0</v>
      </c>
    </row>
    <row r="23" spans="1:9">
      <c r="A23" s="35" t="s">
        <v>23</v>
      </c>
      <c r="B23" s="23">
        <v>954</v>
      </c>
      <c r="C23" s="24" t="s">
        <v>35</v>
      </c>
      <c r="D23" s="24" t="s">
        <v>43</v>
      </c>
      <c r="E23" s="24" t="s">
        <v>44</v>
      </c>
      <c r="F23" s="24" t="s">
        <v>51</v>
      </c>
      <c r="G23" s="25">
        <v>60</v>
      </c>
      <c r="H23" s="26">
        <v>0</v>
      </c>
      <c r="I23" s="32">
        <f>I33</f>
        <v>0</v>
      </c>
    </row>
    <row r="24" spans="1:9" ht="25.5">
      <c r="A24" s="34" t="s">
        <v>24</v>
      </c>
      <c r="B24" s="27">
        <v>954</v>
      </c>
      <c r="C24" s="28" t="s">
        <v>35</v>
      </c>
      <c r="D24" s="28" t="s">
        <v>52</v>
      </c>
      <c r="E24" s="28" t="s">
        <v>37</v>
      </c>
      <c r="F24" s="28" t="s">
        <v>38</v>
      </c>
      <c r="G24" s="29">
        <f>G25</f>
        <v>17.5</v>
      </c>
      <c r="H24" s="31">
        <f>H25</f>
        <v>0</v>
      </c>
      <c r="I24" s="30">
        <f t="shared" si="1"/>
        <v>0</v>
      </c>
    </row>
    <row r="25" spans="1:9">
      <c r="A25" s="35" t="s">
        <v>25</v>
      </c>
      <c r="B25" s="23">
        <v>954</v>
      </c>
      <c r="C25" s="24" t="s">
        <v>35</v>
      </c>
      <c r="D25" s="24" t="s">
        <v>52</v>
      </c>
      <c r="E25" s="24" t="s">
        <v>81</v>
      </c>
      <c r="F25" s="24" t="s">
        <v>53</v>
      </c>
      <c r="G25" s="25">
        <v>17.5</v>
      </c>
      <c r="H25" s="26">
        <v>0</v>
      </c>
      <c r="I25" s="32">
        <f t="shared" si="1"/>
        <v>0</v>
      </c>
    </row>
    <row r="26" spans="1:9">
      <c r="A26" s="34" t="s">
        <v>70</v>
      </c>
      <c r="B26" s="27">
        <v>954</v>
      </c>
      <c r="C26" s="28" t="s">
        <v>35</v>
      </c>
      <c r="D26" s="28" t="s">
        <v>71</v>
      </c>
      <c r="E26" s="28" t="s">
        <v>72</v>
      </c>
      <c r="F26" s="28" t="s">
        <v>38</v>
      </c>
      <c r="G26" s="29">
        <v>70</v>
      </c>
      <c r="H26" s="31">
        <v>0</v>
      </c>
      <c r="I26" s="30">
        <v>0</v>
      </c>
    </row>
    <row r="27" spans="1:9" ht="25.5">
      <c r="A27" s="35" t="s">
        <v>18</v>
      </c>
      <c r="B27" s="23">
        <v>954</v>
      </c>
      <c r="C27" s="24" t="s">
        <v>35</v>
      </c>
      <c r="D27" s="24" t="s">
        <v>71</v>
      </c>
      <c r="E27" s="24" t="s">
        <v>72</v>
      </c>
      <c r="F27" s="24" t="s">
        <v>46</v>
      </c>
      <c r="G27" s="25">
        <v>70</v>
      </c>
      <c r="H27" s="26">
        <v>0</v>
      </c>
      <c r="I27" s="32">
        <v>0</v>
      </c>
    </row>
    <row r="28" spans="1:9">
      <c r="A28" s="34" t="s">
        <v>26</v>
      </c>
      <c r="B28" s="27">
        <v>954</v>
      </c>
      <c r="C28" s="28" t="s">
        <v>39</v>
      </c>
      <c r="D28" s="28" t="s">
        <v>36</v>
      </c>
      <c r="E28" s="28" t="s">
        <v>37</v>
      </c>
      <c r="F28" s="28" t="s">
        <v>38</v>
      </c>
      <c r="G28" s="29">
        <f>G29</f>
        <v>90.600000000000009</v>
      </c>
      <c r="H28" s="30">
        <f>H29</f>
        <v>45.3</v>
      </c>
      <c r="I28" s="30">
        <f t="shared" si="1"/>
        <v>49.999999999999993</v>
      </c>
    </row>
    <row r="29" spans="1:9" ht="25.5">
      <c r="A29" s="35" t="s">
        <v>27</v>
      </c>
      <c r="B29" s="23">
        <v>954</v>
      </c>
      <c r="C29" s="24" t="s">
        <v>39</v>
      </c>
      <c r="D29" s="24" t="s">
        <v>54</v>
      </c>
      <c r="E29" s="24" t="s">
        <v>55</v>
      </c>
      <c r="F29" s="24" t="s">
        <v>38</v>
      </c>
      <c r="G29" s="25">
        <f>G30+G31+G32</f>
        <v>90.600000000000009</v>
      </c>
      <c r="H29" s="32">
        <f>H30+H31</f>
        <v>45.3</v>
      </c>
      <c r="I29" s="32">
        <f t="shared" si="1"/>
        <v>49.999999999999993</v>
      </c>
    </row>
    <row r="30" spans="1:9">
      <c r="A30" s="35" t="s">
        <v>14</v>
      </c>
      <c r="B30" s="23">
        <v>954</v>
      </c>
      <c r="C30" s="24" t="s">
        <v>39</v>
      </c>
      <c r="D30" s="24" t="s">
        <v>54</v>
      </c>
      <c r="E30" s="24" t="s">
        <v>55</v>
      </c>
      <c r="F30" s="24" t="s">
        <v>41</v>
      </c>
      <c r="G30" s="25">
        <v>61.8</v>
      </c>
      <c r="H30" s="26">
        <v>33.4</v>
      </c>
      <c r="I30" s="32">
        <f t="shared" si="1"/>
        <v>54.045307443365701</v>
      </c>
    </row>
    <row r="31" spans="1:9" ht="38.25">
      <c r="A31" s="35" t="s">
        <v>15</v>
      </c>
      <c r="B31" s="23">
        <v>954</v>
      </c>
      <c r="C31" s="24" t="s">
        <v>39</v>
      </c>
      <c r="D31" s="24" t="s">
        <v>54</v>
      </c>
      <c r="E31" s="24" t="s">
        <v>55</v>
      </c>
      <c r="F31" s="24" t="s">
        <v>42</v>
      </c>
      <c r="G31" s="25">
        <v>18.600000000000001</v>
      </c>
      <c r="H31" s="32">
        <v>11.9</v>
      </c>
      <c r="I31" s="32">
        <f t="shared" si="1"/>
        <v>63.978494623655912</v>
      </c>
    </row>
    <row r="32" spans="1:9" ht="25.5">
      <c r="A32" s="35" t="s">
        <v>18</v>
      </c>
      <c r="B32" s="23">
        <v>954</v>
      </c>
      <c r="C32" s="24" t="s">
        <v>39</v>
      </c>
      <c r="D32" s="24" t="s">
        <v>54</v>
      </c>
      <c r="E32" s="24" t="s">
        <v>55</v>
      </c>
      <c r="F32" s="24" t="s">
        <v>46</v>
      </c>
      <c r="G32" s="25">
        <v>10.199999999999999</v>
      </c>
      <c r="H32" s="32">
        <v>0</v>
      </c>
      <c r="I32" s="32">
        <f t="shared" si="1"/>
        <v>0</v>
      </c>
    </row>
    <row r="33" spans="1:9" ht="25.5">
      <c r="A33" s="34" t="s">
        <v>65</v>
      </c>
      <c r="B33" s="27">
        <v>954</v>
      </c>
      <c r="C33" s="28" t="s">
        <v>54</v>
      </c>
      <c r="D33" s="28"/>
      <c r="E33" s="28"/>
      <c r="F33" s="28"/>
      <c r="G33" s="29">
        <v>5</v>
      </c>
      <c r="H33" s="30">
        <v>0</v>
      </c>
      <c r="I33" s="30">
        <f>H23*100/G23</f>
        <v>0</v>
      </c>
    </row>
    <row r="34" spans="1:9" ht="25.5">
      <c r="A34" s="35" t="s">
        <v>66</v>
      </c>
      <c r="B34" s="23">
        <v>954</v>
      </c>
      <c r="C34" s="24" t="s">
        <v>54</v>
      </c>
      <c r="D34" s="24" t="s">
        <v>68</v>
      </c>
      <c r="E34" s="24" t="s">
        <v>69</v>
      </c>
      <c r="F34" s="24"/>
      <c r="G34" s="25">
        <v>5</v>
      </c>
      <c r="H34" s="32">
        <v>0</v>
      </c>
      <c r="I34" s="32">
        <f>H23*100/G23</f>
        <v>0</v>
      </c>
    </row>
    <row r="35" spans="1:9" ht="25.5">
      <c r="A35" s="35" t="s">
        <v>67</v>
      </c>
      <c r="B35" s="23">
        <v>954</v>
      </c>
      <c r="C35" s="24" t="s">
        <v>54</v>
      </c>
      <c r="D35" s="24" t="s">
        <v>68</v>
      </c>
      <c r="E35" s="24" t="s">
        <v>69</v>
      </c>
      <c r="F35" s="24"/>
      <c r="G35" s="25">
        <v>5</v>
      </c>
      <c r="H35" s="32">
        <v>0</v>
      </c>
      <c r="I35" s="32">
        <f>H23*100/G23</f>
        <v>0</v>
      </c>
    </row>
    <row r="36" spans="1:9" ht="25.5">
      <c r="A36" s="35" t="s">
        <v>18</v>
      </c>
      <c r="B36" s="23">
        <v>954</v>
      </c>
      <c r="C36" s="24" t="s">
        <v>54</v>
      </c>
      <c r="D36" s="24" t="s">
        <v>68</v>
      </c>
      <c r="E36" s="24" t="s">
        <v>69</v>
      </c>
      <c r="F36" s="24" t="s">
        <v>46</v>
      </c>
      <c r="G36" s="25">
        <v>5</v>
      </c>
      <c r="H36" s="32">
        <v>0</v>
      </c>
      <c r="I36" s="32">
        <f>H23*100/G23</f>
        <v>0</v>
      </c>
    </row>
    <row r="37" spans="1:9">
      <c r="A37" s="34" t="s">
        <v>28</v>
      </c>
      <c r="B37" s="27">
        <v>954</v>
      </c>
      <c r="C37" s="28" t="s">
        <v>43</v>
      </c>
      <c r="D37" s="28" t="s">
        <v>36</v>
      </c>
      <c r="E37" s="28" t="s">
        <v>37</v>
      </c>
      <c r="F37" s="28" t="s">
        <v>38</v>
      </c>
      <c r="G37" s="29">
        <f>G38</f>
        <v>185</v>
      </c>
      <c r="H37" s="31">
        <f>H38</f>
        <v>0</v>
      </c>
      <c r="I37" s="30">
        <f t="shared" si="1"/>
        <v>0</v>
      </c>
    </row>
    <row r="38" spans="1:9">
      <c r="A38" s="35" t="s">
        <v>29</v>
      </c>
      <c r="B38" s="23">
        <v>954</v>
      </c>
      <c r="C38" s="24" t="s">
        <v>43</v>
      </c>
      <c r="D38" s="24" t="s">
        <v>56</v>
      </c>
      <c r="E38" s="24" t="s">
        <v>57</v>
      </c>
      <c r="F38" s="24" t="s">
        <v>38</v>
      </c>
      <c r="G38" s="25">
        <f>G39</f>
        <v>185</v>
      </c>
      <c r="H38" s="26">
        <f>H39</f>
        <v>0</v>
      </c>
      <c r="I38" s="32">
        <f t="shared" si="1"/>
        <v>0</v>
      </c>
    </row>
    <row r="39" spans="1:9" ht="25.5">
      <c r="A39" s="35" t="s">
        <v>18</v>
      </c>
      <c r="B39" s="23">
        <v>954</v>
      </c>
      <c r="C39" s="24" t="s">
        <v>43</v>
      </c>
      <c r="D39" s="24" t="s">
        <v>56</v>
      </c>
      <c r="E39" s="24" t="s">
        <v>57</v>
      </c>
      <c r="F39" s="24" t="s">
        <v>46</v>
      </c>
      <c r="G39" s="25">
        <v>185</v>
      </c>
      <c r="H39" s="26">
        <v>0</v>
      </c>
      <c r="I39" s="32">
        <f t="shared" si="1"/>
        <v>0</v>
      </c>
    </row>
    <row r="40" spans="1:9">
      <c r="A40" s="34" t="s">
        <v>30</v>
      </c>
      <c r="B40" s="27">
        <v>954</v>
      </c>
      <c r="C40" s="28" t="s">
        <v>58</v>
      </c>
      <c r="D40" s="28" t="s">
        <v>36</v>
      </c>
      <c r="E40" s="28" t="s">
        <v>37</v>
      </c>
      <c r="F40" s="28" t="s">
        <v>38</v>
      </c>
      <c r="G40" s="29">
        <f>G41+G43</f>
        <v>324.10000000000002</v>
      </c>
      <c r="H40" s="31">
        <f>H41+H43</f>
        <v>49.3</v>
      </c>
      <c r="I40" s="30">
        <f t="shared" si="1"/>
        <v>15.211354520209811</v>
      </c>
    </row>
    <row r="41" spans="1:9">
      <c r="A41" s="35" t="s">
        <v>31</v>
      </c>
      <c r="B41" s="23">
        <v>954</v>
      </c>
      <c r="C41" s="24" t="s">
        <v>58</v>
      </c>
      <c r="D41" s="24" t="s">
        <v>54</v>
      </c>
      <c r="E41" s="24" t="s">
        <v>59</v>
      </c>
      <c r="F41" s="24" t="s">
        <v>38</v>
      </c>
      <c r="G41" s="25">
        <f>G42</f>
        <v>124.1</v>
      </c>
      <c r="H41" s="26">
        <f>H42</f>
        <v>4.4000000000000004</v>
      </c>
      <c r="I41" s="32">
        <f t="shared" si="1"/>
        <v>3.5455278001611608</v>
      </c>
    </row>
    <row r="42" spans="1:9" ht="25.5">
      <c r="A42" s="35" t="s">
        <v>18</v>
      </c>
      <c r="B42" s="23">
        <v>954</v>
      </c>
      <c r="C42" s="24" t="s">
        <v>58</v>
      </c>
      <c r="D42" s="24" t="s">
        <v>54</v>
      </c>
      <c r="E42" s="24" t="s">
        <v>59</v>
      </c>
      <c r="F42" s="24" t="s">
        <v>46</v>
      </c>
      <c r="G42" s="25">
        <v>124.1</v>
      </c>
      <c r="H42" s="26">
        <v>4.4000000000000004</v>
      </c>
      <c r="I42" s="32">
        <f t="shared" si="1"/>
        <v>3.5455278001611608</v>
      </c>
    </row>
    <row r="43" spans="1:9">
      <c r="A43" s="35" t="s">
        <v>32</v>
      </c>
      <c r="B43" s="23">
        <v>954</v>
      </c>
      <c r="C43" s="24" t="s">
        <v>58</v>
      </c>
      <c r="D43" s="24" t="s">
        <v>54</v>
      </c>
      <c r="E43" s="24" t="s">
        <v>60</v>
      </c>
      <c r="F43" s="24" t="s">
        <v>38</v>
      </c>
      <c r="G43" s="25">
        <f>G44+G45</f>
        <v>200</v>
      </c>
      <c r="H43" s="26">
        <f>H44+H45</f>
        <v>44.9</v>
      </c>
      <c r="I43" s="32">
        <f t="shared" si="1"/>
        <v>22.45</v>
      </c>
    </row>
    <row r="44" spans="1:9" ht="25.5">
      <c r="A44" s="35" t="s">
        <v>18</v>
      </c>
      <c r="B44" s="23">
        <v>954</v>
      </c>
      <c r="C44" s="24" t="s">
        <v>58</v>
      </c>
      <c r="D44" s="24" t="s">
        <v>54</v>
      </c>
      <c r="E44" s="24" t="s">
        <v>60</v>
      </c>
      <c r="F44" s="24" t="s">
        <v>46</v>
      </c>
      <c r="G44" s="25">
        <v>83</v>
      </c>
      <c r="H44" s="26">
        <v>0</v>
      </c>
      <c r="I44" s="32">
        <f t="shared" si="1"/>
        <v>0</v>
      </c>
    </row>
    <row r="45" spans="1:9">
      <c r="A45" s="35" t="s">
        <v>76</v>
      </c>
      <c r="B45" s="23">
        <v>954</v>
      </c>
      <c r="C45" s="24" t="s">
        <v>58</v>
      </c>
      <c r="D45" s="24" t="s">
        <v>54</v>
      </c>
      <c r="E45" s="24" t="s">
        <v>60</v>
      </c>
      <c r="F45" s="24" t="s">
        <v>77</v>
      </c>
      <c r="G45" s="25">
        <v>117</v>
      </c>
      <c r="H45" s="26">
        <v>44.9</v>
      </c>
      <c r="I45" s="32"/>
    </row>
    <row r="46" spans="1:9">
      <c r="A46" s="34" t="s">
        <v>33</v>
      </c>
      <c r="B46" s="27">
        <v>954</v>
      </c>
      <c r="C46" s="28" t="s">
        <v>61</v>
      </c>
      <c r="D46" s="28" t="s">
        <v>36</v>
      </c>
      <c r="E46" s="28" t="s">
        <v>37</v>
      </c>
      <c r="F46" s="28" t="s">
        <v>38</v>
      </c>
      <c r="G46" s="29">
        <f>G47</f>
        <v>718.9</v>
      </c>
      <c r="H46" s="31">
        <f>H47</f>
        <v>283.10000000000002</v>
      </c>
      <c r="I46" s="30">
        <f t="shared" si="1"/>
        <v>39.379607734038117</v>
      </c>
    </row>
    <row r="47" spans="1:9" ht="25.5">
      <c r="A47" s="35" t="s">
        <v>34</v>
      </c>
      <c r="B47" s="23">
        <v>954</v>
      </c>
      <c r="C47" s="24" t="s">
        <v>61</v>
      </c>
      <c r="D47" s="24" t="s">
        <v>35</v>
      </c>
      <c r="E47" s="24" t="s">
        <v>62</v>
      </c>
      <c r="F47" s="24" t="s">
        <v>38</v>
      </c>
      <c r="G47" s="25">
        <f>G48+G49+G50+G51+G52</f>
        <v>718.9</v>
      </c>
      <c r="H47" s="32">
        <f>H48+H49+H50+H51+H52</f>
        <v>283.10000000000002</v>
      </c>
      <c r="I47" s="32">
        <f t="shared" si="1"/>
        <v>39.379607734038117</v>
      </c>
    </row>
    <row r="48" spans="1:9">
      <c r="A48" s="35" t="s">
        <v>14</v>
      </c>
      <c r="B48" s="23">
        <v>954</v>
      </c>
      <c r="C48" s="24" t="s">
        <v>61</v>
      </c>
      <c r="D48" s="24" t="s">
        <v>35</v>
      </c>
      <c r="E48" s="24" t="s">
        <v>62</v>
      </c>
      <c r="F48" s="24" t="s">
        <v>41</v>
      </c>
      <c r="G48" s="25">
        <v>321.7</v>
      </c>
      <c r="H48" s="26">
        <v>172.6</v>
      </c>
      <c r="I48" s="32">
        <f t="shared" si="1"/>
        <v>53.652471246502955</v>
      </c>
    </row>
    <row r="49" spans="1:9" ht="38.25">
      <c r="A49" s="35" t="s">
        <v>15</v>
      </c>
      <c r="B49" s="23">
        <v>954</v>
      </c>
      <c r="C49" s="24" t="s">
        <v>61</v>
      </c>
      <c r="D49" s="24" t="s">
        <v>35</v>
      </c>
      <c r="E49" s="24" t="s">
        <v>62</v>
      </c>
      <c r="F49" s="24" t="s">
        <v>42</v>
      </c>
      <c r="G49" s="25">
        <v>97.2</v>
      </c>
      <c r="H49" s="32">
        <v>52</v>
      </c>
      <c r="I49" s="32">
        <f t="shared" si="1"/>
        <v>53.497942386831276</v>
      </c>
    </row>
    <row r="50" spans="1:9" ht="25.5">
      <c r="A50" s="35" t="s">
        <v>78</v>
      </c>
      <c r="B50" s="23">
        <v>954</v>
      </c>
      <c r="C50" s="24" t="s">
        <v>61</v>
      </c>
      <c r="D50" s="24" t="s">
        <v>35</v>
      </c>
      <c r="E50" s="24" t="s">
        <v>62</v>
      </c>
      <c r="F50" s="24" t="s">
        <v>79</v>
      </c>
      <c r="G50" s="25">
        <v>100</v>
      </c>
      <c r="H50" s="32">
        <v>0</v>
      </c>
      <c r="I50" s="32">
        <f t="shared" si="1"/>
        <v>0</v>
      </c>
    </row>
    <row r="51" spans="1:9" ht="25.5">
      <c r="A51" s="35" t="s">
        <v>18</v>
      </c>
      <c r="B51" s="23">
        <v>954</v>
      </c>
      <c r="C51" s="24" t="s">
        <v>61</v>
      </c>
      <c r="D51" s="24" t="s">
        <v>35</v>
      </c>
      <c r="E51" s="24" t="s">
        <v>62</v>
      </c>
      <c r="F51" s="24" t="s">
        <v>46</v>
      </c>
      <c r="G51" s="25">
        <v>46.6</v>
      </c>
      <c r="H51" s="32">
        <v>2.5</v>
      </c>
      <c r="I51" s="32">
        <f t="shared" si="1"/>
        <v>5.3648068669527893</v>
      </c>
    </row>
    <row r="52" spans="1:9">
      <c r="A52" s="35" t="s">
        <v>76</v>
      </c>
      <c r="B52" s="23">
        <v>954</v>
      </c>
      <c r="C52" s="24" t="s">
        <v>61</v>
      </c>
      <c r="D52" s="24" t="s">
        <v>35</v>
      </c>
      <c r="E52" s="24" t="s">
        <v>62</v>
      </c>
      <c r="F52" s="24" t="s">
        <v>77</v>
      </c>
      <c r="G52" s="25">
        <v>153.4</v>
      </c>
      <c r="H52" s="26">
        <v>56</v>
      </c>
      <c r="I52" s="32">
        <f t="shared" si="1"/>
        <v>36.50586701434159</v>
      </c>
    </row>
    <row r="53" spans="1:9">
      <c r="A53" s="23"/>
      <c r="B53" s="23"/>
      <c r="C53" s="24"/>
      <c r="D53" s="24"/>
      <c r="E53" s="24"/>
      <c r="F53" s="24"/>
      <c r="G53" s="33"/>
      <c r="H53" s="23"/>
      <c r="I53" s="23"/>
    </row>
  </sheetData>
  <autoFilter ref="A6:I7"/>
  <mergeCells count="3">
    <mergeCell ref="A2:I2"/>
    <mergeCell ref="H4:I4"/>
    <mergeCell ref="A3:I3"/>
  </mergeCells>
  <phoneticPr fontId="0" type="noConversion"/>
  <pageMargins left="0.38" right="0.39370078740157483" top="0.37" bottom="0.25" header="3.937007874015748E-2" footer="3.937007874015748E-2"/>
  <pageSetup paperSize="9" scale="64" fitToHeight="20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Пользователь</cp:lastModifiedBy>
  <cp:lastPrinted>2021-04-30T06:11:24Z</cp:lastPrinted>
  <dcterms:created xsi:type="dcterms:W3CDTF">2006-10-12T13:57:13Z</dcterms:created>
  <dcterms:modified xsi:type="dcterms:W3CDTF">2021-12-09T12:58:45Z</dcterms:modified>
</cp:coreProperties>
</file>